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IIAP_2016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<sst xmlns="http://schemas.openxmlformats.org/spreadsheetml/2006/main" count="99" uniqueCount="58">
  <si>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</si>
  <si>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</si>
  <si>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</si>
  <si>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</si>
  <si>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</si>
  <si>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</si>
  <si>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</si>
  <si>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</si>
  <si>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</si>
  <si>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</si>
  <si>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</si>
  <si>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</si>
  <si>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</si>
  <si>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</si>
  <si>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</si>
  <si>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</si>
  <si>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</si>
  <si>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</si>
  <si>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</si>
  <si>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</si>
  <si>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</si>
  <si>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</si>
  <si>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</si>
  <si>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</si>
  <si>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</si>
  <si>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</si>
  <si>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</si>
  <si>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</si>
  <si>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</si>
  <si>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</si>
  <si>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</si>
  <si>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</si>
  <si>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</si>
  <si>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</si>
  <si>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</si>
  <si>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</si>
  <si>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</si>
  <si>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</si>
  <si>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</si>
  <si>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</si>
  <si>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</si>
  <si>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</si>
  <si>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</si>
  <si>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</si>
  <si>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</si>
  <si>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</si>
  <si>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</si>
  <si>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</si>
  <si>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</si>
  <si>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</si>
  <si>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</si>
  <si>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</si>
  <si>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</si>
  <si>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</si>
  <si>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</si>
  <si>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</si>
  <si>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</si>
  <si>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Երկրորդ եռամսյակ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</si>
</sst>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D3" sqref="D3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5.75">
      <c r="A3" s="22"/>
      <c r="B3" s="23" t="s">
        <v>34</v>
      </c>
      <c r="C3" s="24" t="s">
        <v>35</v>
      </c>
      <c r="D3" s="5" t="s">
        <v>57</v>
      </c>
    </row>
    <row r="4" spans="1:4" ht="36" customHeight="1">
      <c r="A4" s="6" t="s">
        <v>3</v>
      </c>
      <c r="B4" s="7" t="s">
        <v>16</v>
      </c>
      <c r="C4" s="8" t="s">
        <v>0</v>
      </c>
      <c r="D4" s="26">
        <f>D5+D9+D10+D12+D11+D13</f>
        <v>1921.3999999999999</v>
      </c>
    </row>
    <row r="5" spans="1:4" ht="48">
      <c r="A5" s="4" t="s">
        <v>42</v>
      </c>
      <c r="B5" s="9" t="s">
        <v>36</v>
      </c>
      <c r="C5" s="8" t="s">
        <v>0</v>
      </c>
      <c r="D5" s="26">
        <f>D6+D7+D8</f>
        <v>1921.3999999999999</v>
      </c>
    </row>
    <row r="6" spans="1:4" ht="15.75">
      <c r="A6" s="4" t="s">
        <v>43</v>
      </c>
      <c r="B6" s="9" t="s">
        <v>17</v>
      </c>
      <c r="C6" s="8" t="s">
        <v>0</v>
      </c>
      <c r="D6" s="26">
        <v>228.8</v>
      </c>
    </row>
    <row r="7" spans="1:4" ht="32.25">
      <c r="A7" s="4" t="s">
        <v>44</v>
      </c>
      <c r="B7" s="9" t="s">
        <v>31</v>
      </c>
      <c r="C7" s="8" t="s">
        <v>0</v>
      </c>
      <c r="D7" s="26">
        <v>1660.5</v>
      </c>
    </row>
    <row r="8" spans="1:4" ht="24.75" customHeight="1">
      <c r="A8" s="4" t="s">
        <v>45</v>
      </c>
      <c r="B8" s="9" t="s">
        <v>37</v>
      </c>
      <c r="C8" s="8" t="s">
        <v>0</v>
      </c>
      <c r="D8" s="5">
        <v>32.1</v>
      </c>
    </row>
    <row r="9" spans="1:4" ht="48">
      <c r="A9" s="4" t="s">
        <v>46</v>
      </c>
      <c r="B9" s="9" t="s">
        <v>18</v>
      </c>
      <c r="C9" s="8" t="s">
        <v>0</v>
      </c>
      <c r="D9" s="5"/>
    </row>
    <row r="10" spans="1:4" ht="32.25">
      <c r="A10" s="4" t="s">
        <v>47</v>
      </c>
      <c r="B10" s="9" t="s">
        <v>28</v>
      </c>
      <c r="C10" s="8" t="s">
        <v>0</v>
      </c>
      <c r="D10" s="5"/>
    </row>
    <row r="11" spans="1:4" ht="15.75">
      <c r="A11" s="4" t="s">
        <v>48</v>
      </c>
      <c r="B11" s="9" t="s">
        <v>12</v>
      </c>
      <c r="C11" s="8" t="s">
        <v>0</v>
      </c>
      <c r="D11" s="5"/>
    </row>
    <row r="12" spans="1:4" ht="32.25">
      <c r="A12" s="15" t="s">
        <v>4</v>
      </c>
      <c r="B12" s="14" t="s">
        <v>29</v>
      </c>
      <c r="C12" s="8" t="s">
        <v>0</v>
      </c>
      <c r="D12" s="5"/>
    </row>
    <row r="13" spans="1:4" ht="15.75">
      <c r="A13" s="6" t="s">
        <v>13</v>
      </c>
      <c r="B13" s="10" t="s">
        <v>14</v>
      </c>
      <c r="C13" s="8" t="s">
        <v>0</v>
      </c>
      <c r="D13" s="5"/>
    </row>
    <row r="14" spans="1:4" ht="32.25">
      <c r="A14" s="6" t="s">
        <v>15</v>
      </c>
      <c r="B14" s="10" t="s">
        <v>19</v>
      </c>
      <c r="C14" s="8" t="s">
        <v>0</v>
      </c>
      <c r="D14" s="5">
        <f>D15+D16+D17+D18+D19</f>
        <v>1891.6000000000001</v>
      </c>
    </row>
    <row r="15" spans="1:4" ht="32.25">
      <c r="A15" s="16" t="s">
        <v>42</v>
      </c>
      <c r="B15" s="17" t="s">
        <v>20</v>
      </c>
      <c r="C15" s="8" t="s">
        <v>0</v>
      </c>
      <c r="D15" s="26">
        <f>180+216.4+134.8-30</f>
        <v>501.20000000000005</v>
      </c>
    </row>
    <row r="16" spans="1:4" ht="15.75">
      <c r="A16" s="16" t="s">
        <v>46</v>
      </c>
      <c r="B16" s="17" t="s">
        <v>21</v>
      </c>
      <c r="C16" s="8" t="s">
        <v>0</v>
      </c>
      <c r="D16" s="5"/>
    </row>
    <row r="17" spans="1:4" ht="15.75">
      <c r="A17" s="16" t="s">
        <v>47</v>
      </c>
      <c r="B17" s="17" t="s">
        <v>22</v>
      </c>
      <c r="C17" s="8" t="s">
        <v>0</v>
      </c>
      <c r="D17" s="5"/>
    </row>
    <row r="18" spans="1:4" ht="15.75">
      <c r="A18" s="16" t="s">
        <v>48</v>
      </c>
      <c r="B18" s="17" t="s">
        <v>23</v>
      </c>
      <c r="C18" s="8" t="s">
        <v>0</v>
      </c>
      <c r="D18" s="5">
        <f>1777.5-387.1</f>
        <v>1390.4</v>
      </c>
    </row>
    <row r="19" spans="1:4" ht="15.75">
      <c r="A19" s="16" t="s">
        <v>51</v>
      </c>
      <c r="B19" s="17" t="s">
        <v>24</v>
      </c>
      <c r="C19" s="8" t="s">
        <v>0</v>
      </c>
      <c r="D19" s="5"/>
    </row>
    <row r="20" spans="1:4" ht="64.5">
      <c r="A20" s="6" t="s">
        <v>5</v>
      </c>
      <c r="B20" s="11" t="s">
        <v>25</v>
      </c>
      <c r="C20" s="5" t="s">
        <v>0</v>
      </c>
      <c r="D20" s="26">
        <f>D4-D14</f>
        <v>29.799999999999727</v>
      </c>
    </row>
    <row r="21" spans="1:4" ht="48">
      <c r="A21" s="15" t="s">
        <v>6</v>
      </c>
      <c r="B21" s="18" t="s">
        <v>26</v>
      </c>
      <c r="C21" s="8" t="s">
        <v>0</v>
      </c>
      <c r="D21" s="5">
        <v>29.8</v>
      </c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-2.7355895326763857E-13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-2.7355895326763857E-13</v>
      </c>
    </row>
    <row r="24" spans="1:4" ht="48">
      <c r="A24" s="15" t="s">
        <v>11</v>
      </c>
      <c r="B24" s="19" t="s">
        <v>41</v>
      </c>
      <c r="C24" s="5" t="s">
        <v>40</v>
      </c>
      <c r="D24" s="5">
        <f>SUM(D25:D26)</f>
        <v>57</v>
      </c>
    </row>
    <row r="25" spans="1:4" ht="32.25">
      <c r="A25" s="4" t="s">
        <v>42</v>
      </c>
      <c r="B25" s="13" t="s">
        <v>30</v>
      </c>
      <c r="C25" s="8" t="s">
        <v>40</v>
      </c>
      <c r="D25" s="5">
        <v>7</v>
      </c>
    </row>
    <row r="26" spans="1:4" ht="32.25">
      <c r="A26" s="4" t="s">
        <v>46</v>
      </c>
      <c r="B26" s="12" t="s">
        <v>32</v>
      </c>
      <c r="C26" s="5" t="s">
        <v>40</v>
      </c>
      <c r="D26" s="5">
        <v>50</v>
      </c>
    </row>
    <row r="27" spans="1:4" ht="81">
      <c r="A27" s="15" t="s">
        <v>38</v>
      </c>
      <c r="B27" s="19" t="s">
        <v>49</v>
      </c>
      <c r="C27" s="5" t="s">
        <v>2</v>
      </c>
      <c r="D27" s="5">
        <f>ROUND(D4/D24,1)</f>
        <v>33.7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8">
        <f>D6/D25</f>
        <v>32.68571428571429</v>
      </c>
    </row>
    <row r="29" spans="1:4" ht="32.25">
      <c r="A29" s="4" t="s">
        <v>46</v>
      </c>
      <c r="B29" s="12" t="s">
        <v>32</v>
      </c>
      <c r="C29" s="5" t="s">
        <v>2</v>
      </c>
      <c r="D29" s="5">
        <f>D7/D26</f>
        <v>33.21</v>
      </c>
    </row>
    <row r="30" spans="1:4" ht="64.5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2.25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29" t="s">
        <v>55</v>
      </c>
      <c r="C33" s="29"/>
      <c r="D33" s="3"/>
    </row>
    <row r="34" spans="1:4" ht="55.5" customHeight="1">
      <c r="A34" s="21" t="s">
        <v>4</v>
      </c>
      <c r="B34" s="30" t="s">
        <v>27</v>
      </c>
      <c r="C34" s="30"/>
      <c r="D34" s="3"/>
    </row>
    <row r="35" spans="1:4" ht="75" customHeight="1">
      <c r="A35" s="21" t="s">
        <v>13</v>
      </c>
      <c r="B35" s="30" t="s">
        <v>53</v>
      </c>
      <c r="C35" s="30"/>
      <c r="D35" s="3"/>
    </row>
    <row r="36" spans="1:4" ht="36.75" customHeight="1">
      <c r="A36" s="21" t="s">
        <v>15</v>
      </c>
      <c r="B36" s="31" t="s">
        <v>52</v>
      </c>
      <c r="C36" s="31"/>
      <c r="D36" s="3"/>
    </row>
    <row r="37" ht="15.75">
      <c r="D37" s="3"/>
    </row>
    <row r="38" ht="15.75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2016-07-26T09:20:01Z</dcterms:modified>
  <cp:category/>
  <cp:version/>
  <cp:contentType/>
  <cp:contentStatus/>
</cp:coreProperties>
</file>